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sica.palmer\Desktop\"/>
    </mc:Choice>
  </mc:AlternateContent>
  <xr:revisionPtr revIDLastSave="0" documentId="8_{8F2140C6-32EF-4258-ACF0-87673313BA18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2017-18" sheetId="2" r:id="rId1"/>
  </sheets>
  <definedNames>
    <definedName name="_xlnm.Print_Area" localSheetId="0">'2017-18'!$A$1:$F$40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8" i="2" l="1"/>
  <c r="F36" i="2"/>
  <c r="F35" i="2"/>
  <c r="F34" i="2"/>
  <c r="E39" i="2"/>
  <c r="C28" i="2"/>
  <c r="C8" i="2"/>
  <c r="C25" i="2"/>
  <c r="C26" i="2" l="1"/>
  <c r="D17" i="2"/>
  <c r="D18" i="2" s="1"/>
  <c r="D37" i="2" l="1"/>
  <c r="D39" i="2" l="1"/>
  <c r="F37" i="2"/>
  <c r="F39" i="2" s="1"/>
</calcChain>
</file>

<file path=xl/sharedStrings.xml><?xml version="1.0" encoding="utf-8"?>
<sst xmlns="http://schemas.openxmlformats.org/spreadsheetml/2006/main" count="36" uniqueCount="25">
  <si>
    <t>Description</t>
  </si>
  <si>
    <t>Lunchtime sports provision</t>
  </si>
  <si>
    <t>SSP Competition Package</t>
  </si>
  <si>
    <t>Daily in Summer &amp; Autumn</t>
  </si>
  <si>
    <t>PE equipment /events</t>
  </si>
  <si>
    <t>PE &amp; games lesson coaches (£8,100 total)</t>
  </si>
  <si>
    <t>PE &amp; games lesson coaches (£8,208 total)</t>
  </si>
  <si>
    <t xml:space="preserve">Outdoor gym </t>
  </si>
  <si>
    <t>Comments</t>
  </si>
  <si>
    <t>Table tennis tables</t>
  </si>
  <si>
    <t>Only part funded from PPG</t>
  </si>
  <si>
    <t>2017/18 Original Budget</t>
  </si>
  <si>
    <t>Planned 
Spend (£)</t>
  </si>
  <si>
    <t>Income</t>
  </si>
  <si>
    <t>Expenditure</t>
  </si>
  <si>
    <t>Additional Income (above original budget)</t>
  </si>
  <si>
    <t>Total Expected Income (237 pupils)</t>
  </si>
  <si>
    <t>Total Expected Income (238 pupils)</t>
  </si>
  <si>
    <t>Actual 
Spend (£)</t>
  </si>
  <si>
    <t>Difference (£)
(Planned - Actual)</t>
  </si>
  <si>
    <t>Planned
Spend (£)</t>
  </si>
  <si>
    <t>Basic package from Queens' School</t>
  </si>
  <si>
    <t>2017/18 Revised Budget (Extra Funding) and Actuals</t>
  </si>
  <si>
    <t>Actual Income Received</t>
  </si>
  <si>
    <t>2017/18 PE &amp; Sports Premium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</si>
</sst>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0" fillId="0" borderId="0" xfId="0" applyNumberFormat="1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" fontId="3" fillId="0" borderId="0" xfId="0" applyNumberFormat="1" applyFont="1" applyAlignment="1">
      <alignment horizontal="left"/>
    </xf>
    <xf numFmtId="3" fontId="1" fillId="0" borderId="1" xfId="0" applyNumberFormat="1" applyFont="1" applyBorder="1"/>
    <xf numFmtId="0" fontId="0" fillId="0" borderId="0" xfId="0" applyBorder="1"/>
    <xf numFmtId="0" fontId="1" fillId="0" borderId="0" xfId="0" applyFont="1" applyAlignment="1">
      <alignment horizontal="center" vertical="top" wrapText="1"/>
    </xf>
    <xf numFmtId="4" fontId="1" fillId="2" borderId="1" xfId="0" applyNumberFormat="1" applyFont="1" applyFill="1" applyBorder="1" applyAlignment="1">
      <alignment horizontal="center" vertical="top" wrapText="1"/>
    </xf>
    <xf numFmtId="3" fontId="4" fillId="0" borderId="1" xfId="0" applyNumberFormat="1" applyFont="1" applyFill="1" applyBorder="1"/>
    <xf numFmtId="0" fontId="1" fillId="2" borderId="1" xfId="0" applyFont="1" applyFill="1" applyBorder="1" applyAlignment="1">
      <alignment horizontal="center" vertical="top" wrapText="1"/>
    </xf>
    <xf numFmtId="0" fontId="5" fillId="0" borderId="0" xfId="0" applyFont="1"/>
    <xf numFmtId="4" fontId="5" fillId="0" borderId="0" xfId="0" applyNumberFormat="1" applyFont="1"/>
    <xf numFmtId="4" fontId="0" fillId="0" borderId="0" xfId="0" applyNumberFormat="1" applyBorder="1"/>
    <xf numFmtId="1" fontId="0" fillId="0" borderId="0" xfId="0" applyNumberFormat="1" applyBorder="1" applyAlignment="1">
      <alignment horizontal="center"/>
    </xf>
    <xf numFmtId="3" fontId="4" fillId="0" borderId="0" xfId="0" applyNumberFormat="1" applyFont="1" applyFill="1" applyBorder="1"/>
    <xf numFmtId="4" fontId="1" fillId="0" borderId="0" xfId="0" applyNumberFormat="1" applyFont="1"/>
    <xf numFmtId="0" fontId="4" fillId="0" borderId="1" xfId="0" applyFont="1" applyBorder="1"/>
    <xf numFmtId="0" fontId="4" fillId="0" borderId="0" xfId="0" applyFont="1"/>
    <xf numFmtId="1" fontId="0" fillId="0" borderId="1" xfId="0" applyNumberForma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164" fontId="4" fillId="0" borderId="0" xfId="0" applyNumberFormat="1" applyFont="1" applyFill="1" applyBorder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9"/>
  <sheetViews>
    <sheetView tabSelected="1" zoomScaleNormal="100" workbookViewId="0">
      <selection activeCell="D18" sqref="D18"/>
    </sheetView>
  </sheetViews>
  <sheetFormatPr defaultRowHeight="15" x14ac:dyDescent="0.25"/>
  <cols>
    <col min="1" max="1" width="5.28515625" customWidth="1"/>
    <col min="2" max="2" width="39.42578125" customWidth="1"/>
    <col min="3" max="3" width="35.140625" customWidth="1"/>
    <col min="4" max="4" width="16.7109375" style="1" customWidth="1"/>
    <col min="5" max="6" width="16.7109375" customWidth="1"/>
  </cols>
  <sheetData>
    <row r="1" spans="1:4" s="5" customFormat="1" ht="18.75" x14ac:dyDescent="0.3">
      <c r="A1" s="4" t="s">
        <v>24</v>
      </c>
      <c r="D1" s="6"/>
    </row>
    <row r="4" spans="1:4" s="13" customFormat="1" x14ac:dyDescent="0.25">
      <c r="A4" s="13" t="s">
        <v>11</v>
      </c>
      <c r="D4" s="14"/>
    </row>
    <row r="6" spans="1:4" x14ac:dyDescent="0.25">
      <c r="B6" s="3" t="s">
        <v>13</v>
      </c>
    </row>
    <row r="8" spans="1:4" x14ac:dyDescent="0.25">
      <c r="B8" s="8" t="s">
        <v>17</v>
      </c>
      <c r="C8" s="23">
        <f>8000+(238*5)</f>
        <v>9190</v>
      </c>
    </row>
    <row r="9" spans="1:4" x14ac:dyDescent="0.25">
      <c r="B9" s="8"/>
      <c r="C9" s="16"/>
      <c r="D9" s="17"/>
    </row>
    <row r="11" spans="1:4" x14ac:dyDescent="0.25">
      <c r="B11" s="3" t="s">
        <v>14</v>
      </c>
    </row>
    <row r="13" spans="1:4" s="9" customFormat="1" ht="30" x14ac:dyDescent="0.25">
      <c r="B13" s="12" t="s">
        <v>0</v>
      </c>
      <c r="C13" s="12" t="s">
        <v>8</v>
      </c>
      <c r="D13" s="10" t="s">
        <v>12</v>
      </c>
    </row>
    <row r="14" spans="1:4" x14ac:dyDescent="0.25">
      <c r="B14" s="2" t="s">
        <v>1</v>
      </c>
      <c r="C14" s="21" t="s">
        <v>3</v>
      </c>
      <c r="D14" s="11">
        <v>3960</v>
      </c>
    </row>
    <row r="15" spans="1:4" x14ac:dyDescent="0.25">
      <c r="B15" s="2" t="s">
        <v>2</v>
      </c>
      <c r="C15" s="21" t="s">
        <v>21</v>
      </c>
      <c r="D15" s="11">
        <v>1600</v>
      </c>
    </row>
    <row r="16" spans="1:4" x14ac:dyDescent="0.25">
      <c r="B16" s="2" t="s">
        <v>4</v>
      </c>
      <c r="C16" s="22" t="s">
        <v>9</v>
      </c>
      <c r="D16" s="11">
        <v>1000</v>
      </c>
    </row>
    <row r="17" spans="1:4" x14ac:dyDescent="0.25">
      <c r="B17" s="2" t="s">
        <v>6</v>
      </c>
      <c r="C17" s="21" t="s">
        <v>10</v>
      </c>
      <c r="D17" s="11">
        <f>C8-SUM(D14:D16)</f>
        <v>2630</v>
      </c>
    </row>
    <row r="18" spans="1:4" x14ac:dyDescent="0.25">
      <c r="D18" s="7">
        <f>SUM(D14:D17)</f>
        <v>9190</v>
      </c>
    </row>
    <row r="21" spans="1:4" s="3" customFormat="1" x14ac:dyDescent="0.25">
      <c r="A21" s="3" t="s">
        <v>22</v>
      </c>
      <c r="D21" s="18"/>
    </row>
    <row r="23" spans="1:4" x14ac:dyDescent="0.25">
      <c r="B23" s="3" t="s">
        <v>13</v>
      </c>
    </row>
    <row r="25" spans="1:4" s="8" customFormat="1" x14ac:dyDescent="0.25">
      <c r="B25" s="8" t="s">
        <v>16</v>
      </c>
      <c r="C25" s="23">
        <f>16000+(237*10)</f>
        <v>18370</v>
      </c>
      <c r="D25" s="15"/>
    </row>
    <row r="26" spans="1:4" s="8" customFormat="1" x14ac:dyDescent="0.25">
      <c r="B26" s="8" t="s">
        <v>15</v>
      </c>
      <c r="C26" s="23">
        <f>C25-C8</f>
        <v>9180</v>
      </c>
      <c r="D26" s="15"/>
    </row>
    <row r="28" spans="1:4" x14ac:dyDescent="0.25">
      <c r="B28" t="s">
        <v>23</v>
      </c>
      <c r="C28" s="24">
        <f>18370</f>
        <v>18370</v>
      </c>
    </row>
    <row r="31" spans="1:4" x14ac:dyDescent="0.25">
      <c r="B31" s="3" t="s">
        <v>14</v>
      </c>
    </row>
    <row r="33" spans="2:6" ht="30.75" customHeight="1" x14ac:dyDescent="0.25">
      <c r="B33" s="12" t="s">
        <v>0</v>
      </c>
      <c r="C33" s="12" t="s">
        <v>8</v>
      </c>
      <c r="D33" s="10" t="s">
        <v>20</v>
      </c>
      <c r="E33" s="10" t="s">
        <v>18</v>
      </c>
      <c r="F33" s="10" t="s">
        <v>19</v>
      </c>
    </row>
    <row r="34" spans="2:6" x14ac:dyDescent="0.25">
      <c r="B34" s="2" t="s">
        <v>1</v>
      </c>
      <c r="C34" s="21" t="s">
        <v>3</v>
      </c>
      <c r="D34" s="11">
        <v>3960</v>
      </c>
      <c r="E34" s="11">
        <v>3900</v>
      </c>
      <c r="F34" s="11">
        <f>D34-E34</f>
        <v>60</v>
      </c>
    </row>
    <row r="35" spans="2:6" x14ac:dyDescent="0.25">
      <c r="B35" s="2" t="s">
        <v>2</v>
      </c>
      <c r="C35" s="21" t="s">
        <v>21</v>
      </c>
      <c r="D35" s="11">
        <v>1600</v>
      </c>
      <c r="E35" s="11">
        <v>1600</v>
      </c>
      <c r="F35" s="11">
        <f t="shared" ref="F35:F38" si="0">D35-E35</f>
        <v>0</v>
      </c>
    </row>
    <row r="36" spans="2:6" s="20" customFormat="1" x14ac:dyDescent="0.25">
      <c r="B36" s="19" t="s">
        <v>4</v>
      </c>
      <c r="C36" s="22" t="s">
        <v>9</v>
      </c>
      <c r="D36" s="11">
        <v>2000</v>
      </c>
      <c r="E36" s="11">
        <v>0</v>
      </c>
      <c r="F36" s="11">
        <f t="shared" si="0"/>
        <v>2000</v>
      </c>
    </row>
    <row r="37" spans="2:6" s="20" customFormat="1" x14ac:dyDescent="0.25">
      <c r="B37" s="19" t="s">
        <v>7</v>
      </c>
      <c r="C37" s="21"/>
      <c r="D37" s="11">
        <f>C26-1000</f>
        <v>8180</v>
      </c>
      <c r="E37" s="11">
        <v>10240</v>
      </c>
      <c r="F37" s="11">
        <f t="shared" si="0"/>
        <v>-2060</v>
      </c>
    </row>
    <row r="38" spans="2:6" x14ac:dyDescent="0.25">
      <c r="B38" s="2" t="s">
        <v>5</v>
      </c>
      <c r="C38" s="21" t="s">
        <v>10</v>
      </c>
      <c r="D38" s="11">
        <v>2630</v>
      </c>
      <c r="E38" s="11">
        <v>2630</v>
      </c>
      <c r="F38" s="11">
        <f t="shared" si="0"/>
        <v>0</v>
      </c>
    </row>
    <row r="39" spans="2:6" x14ac:dyDescent="0.25">
      <c r="D39" s="7">
        <f>SUM(D34:D38)</f>
        <v>18370</v>
      </c>
      <c r="E39" s="7">
        <f>SUM(E34:E38)</f>
        <v>18370</v>
      </c>
      <c r="F39" s="7">
        <f>SUM(F34:F38)</f>
        <v>0</v>
      </c>
    </row>
  </sheetData>
  <pageMargins left="0.7" right="0.7" top="0.75" bottom="0.75" header="0.3" footer="0.3"/>
  <pageSetup paperSize="9" scale="78" orientation="landscape" verticalDpi="597" r:id="rId1"/>
  <headerFoot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2017-18</vt:lpstr>
      <vt:lpstr>'2017-18'!Print_Area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Aileen</dc:creator>
  <cp:lastModifiedBy>Jessica Palmer</cp:lastModifiedBy>
  <cp:lastPrinted>2018-10-02T15:52:08Z</cp:lastPrinted>
  <dcterms:created xsi:type="dcterms:W3CDTF">2014-02-25T10:10:13Z</dcterms:created>
  <dcterms:modified xsi:type="dcterms:W3CDTF">2018-10-05T12:54:48Z</dcterms:modified>
</cp:coreProperties>
</file>